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hlannfp018\cpd-cpd-01\SNAPS\Reports\Reports2026\FY 2026 GIW\FY 2026 Revised GIWs (post change form GIW)\"/>
    </mc:Choice>
  </mc:AlternateContent>
  <xr:revisionPtr revIDLastSave="0" documentId="8_{B87371C7-200D-4C85-AD0D-AD5AD12BEFE3}" xr6:coauthVersionLast="47" xr6:coauthVersionMax="47" xr10:uidLastSave="{00000000-0000-0000-0000-000000000000}"/>
  <bookViews>
    <workbookView xWindow="-38520" yWindow="-120" windowWidth="38640" windowHeight="21120" xr2:uid="{48905281-38EC-4B32-B341-84617A59BAC8}"/>
  </bookViews>
  <sheets>
    <sheet name="FY 2026 GIW" sheetId="1" r:id="rId1"/>
  </sheets>
  <definedNames>
    <definedName name="_xlnm._FilterDatabase" localSheetId="0" hidden="1">'FY 2026 GIW'!$A$10:$Y$34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4" i="1" l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B6" i="1"/>
  <c r="C6" i="1" s="1"/>
  <c r="B5" i="1"/>
  <c r="C5" i="1" s="1"/>
  <c r="B7" i="1" l="1"/>
</calcChain>
</file>

<file path=xl/sharedStrings.xml><?xml version="1.0" encoding="utf-8"?>
<sst xmlns="http://schemas.openxmlformats.org/spreadsheetml/2006/main" count="121" uniqueCount="81">
  <si>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</si>
  <si>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</si>
  <si>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</si>
  <si>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</si>
  <si>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</si>
  <si>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</si>
  <si>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</si>
  <si>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</si>
  <si>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</si>
  <si>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</si>
  <si>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</si>
  <si>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</si>
  <si>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</si>
  <si>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</si>
  <si>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</si>
  <si>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</si>
  <si>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</si>
  <si>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</si>
  <si>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</si>
  <si>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</si>
  <si>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</si>
  <si>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</si>
  <si>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</si>
  <si>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</si>
  <si>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</si>
  <si>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</si>
  <si>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</si>
  <si>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</si>
  <si>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</si>
  <si>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</si>
  <si>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</si>
  <si>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</si>
  <si>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</si>
  <si>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</si>
  <si>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</si>
  <si>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MN-504</t>
  </si>
  <si>
    <t>Institute for Community Alliances</t>
  </si>
  <si>
    <t>MN HMIS Northeast Renewal FY24</t>
  </si>
  <si>
    <t>MN0078L5K042518</t>
  </si>
  <si>
    <t/>
  </si>
  <si>
    <t>Minneapolis</t>
  </si>
  <si>
    <t>Northeast Minnesota CoC</t>
  </si>
  <si>
    <t>Hearth Connection</t>
  </si>
  <si>
    <t>Kootasca Community Action Inc.</t>
  </si>
  <si>
    <t>Itasca County Transitional 2025-2026 MN0079L5K042416</t>
  </si>
  <si>
    <t>MN0079L5K042517</t>
  </si>
  <si>
    <t>TH</t>
  </si>
  <si>
    <t>Arrowhead Economic Opportunity Agency</t>
  </si>
  <si>
    <t>Life Transitional Housing 2024</t>
  </si>
  <si>
    <t>MN0080L5K042518</t>
  </si>
  <si>
    <t>Human Development Center</t>
  </si>
  <si>
    <t>Outreach Center Apartments PSH</t>
  </si>
  <si>
    <t>MN0082L5K042518</t>
  </si>
  <si>
    <t>PH</t>
  </si>
  <si>
    <t>Transitional Housing Lake/Cook Counties</t>
  </si>
  <si>
    <t>MN0083L5K042518</t>
  </si>
  <si>
    <t>Minnesota Assistance Council for Veterans</t>
  </si>
  <si>
    <t>Veterans Outreach Program NECoC 2024 Renewal</t>
  </si>
  <si>
    <t>MN0084L5K042518</t>
  </si>
  <si>
    <t>FMR</t>
  </si>
  <si>
    <t>Housing &amp; Redevelopment Authority of Itasca County</t>
  </si>
  <si>
    <t>Itasca County HRA SPC Renewal 2024</t>
  </si>
  <si>
    <t>MN0195L5K042516</t>
  </si>
  <si>
    <t>American Indian Community Housing Organization</t>
  </si>
  <si>
    <t>Fond du Lac Veterans Housing FY2024</t>
  </si>
  <si>
    <t>MN0250L5K042512</t>
  </si>
  <si>
    <t>MN 504 CES Renewal FY 2024</t>
  </si>
  <si>
    <t>MN0430L5K042507</t>
  </si>
  <si>
    <t>SSO</t>
  </si>
  <si>
    <t>FY22 Unsheltered Homelessness Set Aside Itasca County</t>
  </si>
  <si>
    <t>MN0551H5K042200</t>
  </si>
  <si>
    <t>NE Unsheltered Outreach Worker</t>
  </si>
  <si>
    <t>MN0552H5K042501</t>
  </si>
  <si>
    <t>MN HMIS Northeast Unsheltered FY22</t>
  </si>
  <si>
    <t>MN0553H5K042501</t>
  </si>
  <si>
    <t>Servants of Shelter of Koochiching County</t>
  </si>
  <si>
    <t>Northern Lights PSH</t>
  </si>
  <si>
    <t>MN0573L5K042502</t>
  </si>
  <si>
    <t>Grace House</t>
  </si>
  <si>
    <t>FY2024 Grace House Rapid Rehousing</t>
  </si>
  <si>
    <t>MN0575L5K042502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</si>
</sst>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DAF2D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6" xfId="0" applyNumberFormat="1" applyFont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1" fontId="2" fillId="0" borderId="19" xfId="0" applyNumberFormat="1" applyFont="1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164" fontId="8" fillId="0" borderId="24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164" fontId="8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164" fontId="8" fillId="0" borderId="30" xfId="0" applyNumberFormat="1" applyFont="1" applyBorder="1" applyAlignment="1" applyProtection="1">
      <alignment horizontal="center" vertical="center"/>
      <protection locked="0"/>
    </xf>
    <xf numFmtId="1" fontId="2" fillId="0" borderId="31" xfId="0" applyNumberFormat="1" applyFont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164" fontId="8" fillId="0" borderId="33" xfId="0" applyNumberFormat="1" applyFont="1" applyBorder="1" applyAlignment="1" applyProtection="1">
      <alignment horizontal="center" vertical="center"/>
      <protection locked="0"/>
    </xf>
    <xf numFmtId="1" fontId="2" fillId="0" borderId="34" xfId="0" applyNumberFormat="1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164" fontId="8" fillId="0" borderId="36" xfId="0" applyNumberFormat="1" applyFont="1" applyBorder="1" applyAlignment="1" applyProtection="1">
      <alignment horizontal="center" vertical="center"/>
      <protection locked="0"/>
    </xf>
    <xf numFmtId="1" fontId="2" fillId="0" borderId="37" xfId="0" applyNumberFormat="1" applyFont="1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164" fontId="8" fillId="0" borderId="39" xfId="0" applyNumberFormat="1" applyFont="1" applyBorder="1" applyAlignment="1" applyProtection="1">
      <alignment horizontal="center" vertical="center"/>
      <protection locked="0"/>
    </xf>
    <xf numFmtId="1" fontId="2" fillId="0" borderId="40" xfId="0" applyNumberFormat="1" applyFont="1" applyBorder="1" applyAlignment="1">
      <alignment horizontal="center" vertical="center"/>
    </xf>
    <xf numFmtId="0" fontId="0" fillId="0" borderId="41" xfId="0" applyBorder="1" applyAlignment="1" applyProtection="1">
      <alignment horizontal="center" vertical="center"/>
      <protection locked="0"/>
    </xf>
    <xf numFmtId="164" fontId="8" fillId="0" borderId="42" xfId="0" applyNumberFormat="1" applyFont="1" applyBorder="1" applyAlignment="1" applyProtection="1">
      <alignment horizontal="center" vertical="center"/>
      <protection locked="0"/>
    </xf>
    <xf numFmtId="1" fontId="2" fillId="0" borderId="43" xfId="0" applyNumberFormat="1" applyFont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4" fontId="8" fillId="0" borderId="45" xfId="0" applyNumberFormat="1" applyFont="1" applyBorder="1" applyAlignment="1" applyProtection="1">
      <alignment horizontal="center" vertical="center"/>
      <protection locked="0"/>
    </xf>
    <xf numFmtId="1" fontId="2" fillId="0" borderId="46" xfId="0" applyNumberFormat="1" applyFont="1" applyBorder="1" applyAlignment="1">
      <alignment horizontal="center" vertical="center"/>
    </xf>
    <xf numFmtId="0" fontId="0" fillId="0" borderId="47" xfId="0" applyBorder="1" applyAlignment="1" applyProtection="1">
      <alignment horizontal="center" vertical="center"/>
      <protection locked="0"/>
    </xf>
    <xf numFmtId="164" fontId="8" fillId="0" borderId="48" xfId="0" applyNumberFormat="1" applyFont="1" applyBorder="1" applyAlignment="1" applyProtection="1">
      <alignment horizontal="center" vertical="center"/>
      <protection locked="0"/>
    </xf>
    <xf numFmtId="1" fontId="2" fillId="0" borderId="49" xfId="0" applyNumberFormat="1" applyFont="1" applyBorder="1" applyAlignment="1">
      <alignment horizontal="center" vertical="center"/>
    </xf>
    <xf numFmtId="0" fontId="0" fillId="0" borderId="50" xfId="0" applyBorder="1" applyAlignment="1" applyProtection="1">
      <alignment horizontal="center" vertical="center"/>
      <protection locked="0"/>
    </xf>
    <xf numFmtId="164" fontId="8" fillId="0" borderId="51" xfId="0" applyNumberFormat="1" applyFont="1" applyBorder="1" applyAlignment="1" applyProtection="1">
      <alignment horizontal="center" vertical="center"/>
      <protection locked="0"/>
    </xf>
    <xf numFmtId="1" fontId="2" fillId="0" borderId="52" xfId="0" applyNumberFormat="1" applyFont="1" applyBorder="1" applyAlignment="1">
      <alignment horizontal="center" vertical="center"/>
    </xf>
    <xf numFmtId="0" fontId="0" fillId="0" borderId="53" xfId="0" applyBorder="1" applyAlignment="1" applyProtection="1">
      <alignment horizontal="center" vertical="center"/>
      <protection locked="0"/>
    </xf>
    <xf numFmtId="164" fontId="8" fillId="0" borderId="54" xfId="0" applyNumberFormat="1" applyFont="1" applyBorder="1" applyAlignment="1" applyProtection="1">
      <alignment horizontal="center" vertical="center"/>
      <protection locked="0"/>
    </xf>
    <xf numFmtId="1" fontId="2" fillId="0" borderId="55" xfId="0" applyNumberFormat="1" applyFont="1" applyBorder="1" applyAlignment="1">
      <alignment horizontal="center" vertical="center"/>
    </xf>
    <xf numFmtId="0" fontId="0" fillId="0" borderId="56" xfId="0" applyBorder="1" applyAlignment="1" applyProtection="1">
      <alignment horizontal="center" vertical="center"/>
      <protection locked="0"/>
    </xf>
    <xf numFmtId="164" fontId="8" fillId="0" borderId="57" xfId="0" applyNumberFormat="1" applyFont="1" applyBorder="1" applyAlignment="1" applyProtection="1">
      <alignment horizontal="center" vertical="center"/>
      <protection locked="0"/>
    </xf>
    <xf numFmtId="1" fontId="2" fillId="0" borderId="58" xfId="0" applyNumberFormat="1" applyFont="1" applyBorder="1" applyAlignment="1">
      <alignment horizontal="center" vertical="center"/>
    </xf>
    <xf numFmtId="0" fontId="0" fillId="0" borderId="59" xfId="0" applyBorder="1" applyAlignment="1" applyProtection="1">
      <alignment horizontal="center" vertical="center"/>
      <protection locked="0"/>
    </xf>
    <xf numFmtId="164" fontId="8" fillId="0" borderId="60" xfId="0" applyNumberFormat="1" applyFont="1" applyBorder="1" applyAlignment="1" applyProtection="1">
      <alignment horizontal="center" vertical="center"/>
      <protection locked="0"/>
    </xf>
    <xf numFmtId="1" fontId="2" fillId="0" borderId="61" xfId="0" applyNumberFormat="1" applyFont="1" applyBorder="1" applyAlignment="1">
      <alignment horizontal="center" vertical="center"/>
    </xf>
    <xf numFmtId="0" fontId="0" fillId="0" borderId="62" xfId="0" applyBorder="1" applyAlignment="1" applyProtection="1">
      <alignment horizontal="center" vertical="center"/>
      <protection locked="0"/>
    </xf>
    <xf numFmtId="164" fontId="8" fillId="0" borderId="63" xfId="0" applyNumberFormat="1" applyFont="1" applyBorder="1" applyAlignment="1" applyProtection="1">
      <alignment horizontal="center" vertical="center"/>
      <protection locked="0"/>
    </xf>
    <xf numFmtId="1" fontId="2" fillId="0" borderId="64" xfId="0" applyNumberFormat="1" applyFont="1" applyBorder="1" applyAlignment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164" fontId="8" fillId="0" borderId="66" xfId="0" applyNumberFormat="1" applyFont="1" applyBorder="1" applyAlignment="1" applyProtection="1">
      <alignment horizontal="center" vertical="center"/>
      <protection locked="0"/>
    </xf>
    <xf numFmtId="1" fontId="2" fillId="0" borderId="67" xfId="0" applyNumberFormat="1" applyFont="1" applyBorder="1" applyAlignment="1">
      <alignment horizontal="center" vertical="center"/>
    </xf>
    <xf numFmtId="0" fontId="0" fillId="0" borderId="68" xfId="0" applyBorder="1" applyAlignment="1" applyProtection="1">
      <alignment horizontal="center" vertical="center"/>
      <protection locked="0"/>
    </xf>
    <xf numFmtId="164" fontId="8" fillId="0" borderId="69" xfId="0" applyNumberFormat="1" applyFont="1" applyBorder="1" applyAlignment="1" applyProtection="1">
      <alignment horizontal="center" vertical="center"/>
      <protection locked="0"/>
    </xf>
    <xf numFmtId="1" fontId="2" fillId="0" borderId="70" xfId="0" applyNumberFormat="1" applyFont="1" applyBorder="1" applyAlignment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164" fontId="8" fillId="0" borderId="72" xfId="0" applyNumberFormat="1" applyFont="1" applyBorder="1" applyAlignment="1" applyProtection="1">
      <alignment horizontal="center" vertical="center"/>
      <protection locked="0"/>
    </xf>
    <xf numFmtId="1" fontId="2" fillId="0" borderId="73" xfId="0" applyNumberFormat="1" applyFont="1" applyBorder="1" applyAlignment="1">
      <alignment horizontal="center" vertical="center"/>
    </xf>
    <xf numFmtId="0" fontId="0" fillId="0" borderId="74" xfId="0" applyBorder="1" applyAlignment="1" applyProtection="1">
      <alignment horizontal="center" vertical="center"/>
      <protection locked="0"/>
    </xf>
    <xf numFmtId="164" fontId="8" fillId="0" borderId="75" xfId="0" applyNumberFormat="1" applyFont="1" applyBorder="1" applyAlignment="1" applyProtection="1">
      <alignment horizontal="center" vertical="center"/>
      <protection locked="0"/>
    </xf>
    <xf numFmtId="1" fontId="2" fillId="0" borderId="76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FCF5-D6A1-480B-AC7F-CE9701F73569}">
  <sheetPr codeName="Sheet191">
    <pageSetUpPr fitToPage="1"/>
  </sheetPr>
  <dimension ref="A1:Y34"/>
  <sheetViews>
    <sheetView tabSelected="1" zoomScaleNormal="100" workbookViewId="0">
      <pane ySplit="10" topLeftCell="A12" activePane="bottomLeft" state="frozen"/>
      <selection pane="bottomLeft" activeCell="C46" sqref="C46"/>
    </sheetView>
  </sheetViews>
  <sheetFormatPr defaultRowHeight="14.5" x14ac:dyDescent="0.35"/>
  <cols>
    <col min="1" max="2" width="23.81640625" customWidth="1"/>
    <col min="3" max="3" width="17.81640625" customWidth="1"/>
    <col min="4" max="4" width="11.81640625" customWidth="1"/>
    <col min="5" max="6" width="16.81640625" customWidth="1"/>
    <col min="7" max="15" width="11.81640625" customWidth="1"/>
    <col min="16" max="24" width="10.81640625" customWidth="1"/>
    <col min="25" max="25" width="12.81640625" customWidth="1"/>
  </cols>
  <sheetData>
    <row r="1" spans="1:25" ht="15" customHeight="1" x14ac:dyDescent="0.35">
      <c r="A1" s="1" t="s">
        <v>0</v>
      </c>
      <c r="B1" s="2" t="s">
        <v>40</v>
      </c>
      <c r="C1" s="3"/>
      <c r="D1" s="3"/>
      <c r="E1" s="3"/>
      <c r="F1" s="3"/>
      <c r="G1" s="3"/>
      <c r="H1" s="4"/>
    </row>
    <row r="2" spans="1:25" ht="15" customHeight="1" x14ac:dyDescent="0.35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35">
      <c r="A3" s="5" t="s">
        <v>2</v>
      </c>
      <c r="B3" s="2" t="s">
        <v>41</v>
      </c>
      <c r="C3" s="3"/>
      <c r="D3" s="3"/>
      <c r="E3" s="3"/>
      <c r="F3" s="3"/>
      <c r="G3" s="3"/>
      <c r="H3" s="4"/>
    </row>
    <row r="4" spans="1:25" ht="15" customHeight="1" x14ac:dyDescent="0.35">
      <c r="A4" s="5" t="s">
        <v>3</v>
      </c>
      <c r="B4" s="2" t="s">
        <v>42</v>
      </c>
      <c r="C4" s="3"/>
      <c r="D4" s="3"/>
      <c r="E4" s="3"/>
      <c r="F4" s="3"/>
      <c r="G4" s="3"/>
      <c r="H4" s="4"/>
    </row>
    <row r="5" spans="1:25" ht="15" customHeight="1" x14ac:dyDescent="0.35">
      <c r="A5" s="6" t="s">
        <v>4</v>
      </c>
      <c r="B5" s="7">
        <f ca="1">SUMIF(OFFSET(F10,1,0,500,1),"DV",OFFSET(Y10,1,0,500,1))</f>
        <v>0</v>
      </c>
      <c r="C5" s="8" t="str">
        <f ca="1">IF(B5&gt;0,"(Reallocation Restriction)","")</f>
        <v/>
      </c>
      <c r="D5" s="9"/>
      <c r="E5" s="9"/>
      <c r="F5" s="9"/>
      <c r="G5" s="9"/>
      <c r="H5" s="10"/>
    </row>
    <row r="6" spans="1:25" ht="15" customHeight="1" x14ac:dyDescent="0.35">
      <c r="A6" s="6" t="s">
        <v>5</v>
      </c>
      <c r="B6" s="7">
        <f ca="1">SUMIF(OFFSET(F10,1,0,500,1),"YHDP",OFFSET(Y10,1,0,500,1))</f>
        <v>0</v>
      </c>
      <c r="C6" s="8" t="str">
        <f ca="1">IF(B6&gt;0,"(Reallocation Restriction)","")</f>
        <v/>
      </c>
      <c r="D6" s="9"/>
      <c r="E6" s="9"/>
      <c r="F6" s="9"/>
      <c r="G6" s="9"/>
      <c r="H6" s="10"/>
    </row>
    <row r="7" spans="1:25" ht="15" customHeight="1" x14ac:dyDescent="0.35">
      <c r="A7" s="5" t="s">
        <v>6</v>
      </c>
      <c r="B7" s="11">
        <f ca="1">SUM(OFFSET(Y10,1,0,500,1))</f>
        <v>726038</v>
      </c>
      <c r="C7" s="12"/>
      <c r="D7" s="12"/>
      <c r="E7" s="12"/>
      <c r="F7" s="12"/>
      <c r="G7" s="12"/>
      <c r="H7" s="13"/>
    </row>
    <row r="8" spans="1:25" ht="15" customHeight="1" x14ac:dyDescent="0.35"/>
    <row r="9" spans="1:25" ht="15" customHeight="1" x14ac:dyDescent="0.35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9" customHeight="1" x14ac:dyDescent="0.35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35">
      <c r="A11" s="29" t="s">
        <v>36</v>
      </c>
      <c r="B11" s="29" t="s">
        <v>37</v>
      </c>
      <c r="C11" s="30" t="s">
        <v>38</v>
      </c>
      <c r="D11" s="30">
        <v>2027</v>
      </c>
      <c r="E11" s="30" t="s">
        <v>20</v>
      </c>
      <c r="F11" s="31" t="s">
        <v>39</v>
      </c>
      <c r="G11" s="32">
        <v>0</v>
      </c>
      <c r="H11" s="33">
        <v>0</v>
      </c>
      <c r="I11" s="33">
        <v>0</v>
      </c>
      <c r="J11" s="33">
        <v>0</v>
      </c>
      <c r="K11" s="33">
        <v>36516</v>
      </c>
      <c r="L11" s="33">
        <v>0</v>
      </c>
      <c r="M11" s="33">
        <v>0</v>
      </c>
      <c r="N11" s="32">
        <v>1250</v>
      </c>
      <c r="O11" s="34" t="s">
        <v>39</v>
      </c>
      <c r="P11" s="35"/>
      <c r="Q11" s="35"/>
      <c r="R11" s="35"/>
      <c r="S11" s="35"/>
      <c r="T11" s="35"/>
      <c r="U11" s="35"/>
      <c r="V11" s="35"/>
      <c r="W11" s="35"/>
      <c r="X11" s="36">
        <f t="shared" ref="X11:X34" si="0">SUM(P11:W11)</f>
        <v>0</v>
      </c>
      <c r="Y11" s="37">
        <f t="shared" ref="Y11:Y34" si="1">SUM(G11:N11)</f>
        <v>37766</v>
      </c>
    </row>
    <row r="12" spans="1:25" x14ac:dyDescent="0.35">
      <c r="A12" s="29" t="s">
        <v>43</v>
      </c>
      <c r="B12" s="29" t="s">
        <v>44</v>
      </c>
      <c r="C12" s="30" t="s">
        <v>45</v>
      </c>
      <c r="D12" s="30">
        <v>2027</v>
      </c>
      <c r="E12" s="30" t="s">
        <v>46</v>
      </c>
      <c r="F12" s="38" t="s">
        <v>39</v>
      </c>
      <c r="G12" s="33">
        <v>0</v>
      </c>
      <c r="H12" s="33">
        <v>0</v>
      </c>
      <c r="I12" s="33">
        <v>15216</v>
      </c>
      <c r="J12" s="33">
        <v>14410</v>
      </c>
      <c r="K12" s="33">
        <v>0</v>
      </c>
      <c r="L12" s="33">
        <v>0</v>
      </c>
      <c r="M12" s="33">
        <v>0</v>
      </c>
      <c r="N12" s="39">
        <v>2930</v>
      </c>
      <c r="O12" s="34" t="s">
        <v>39</v>
      </c>
      <c r="P12" s="35"/>
      <c r="Q12" s="35"/>
      <c r="R12" s="35"/>
      <c r="S12" s="35"/>
      <c r="T12" s="35"/>
      <c r="U12" s="35"/>
      <c r="V12" s="35"/>
      <c r="W12" s="35"/>
      <c r="X12" s="40">
        <f t="shared" si="0"/>
        <v>0</v>
      </c>
      <c r="Y12" s="37">
        <f t="shared" si="1"/>
        <v>32556</v>
      </c>
    </row>
    <row r="13" spans="1:25" x14ac:dyDescent="0.35">
      <c r="A13" s="29" t="s">
        <v>47</v>
      </c>
      <c r="B13" s="29" t="s">
        <v>48</v>
      </c>
      <c r="C13" s="30" t="s">
        <v>49</v>
      </c>
      <c r="D13" s="30">
        <v>2027</v>
      </c>
      <c r="E13" s="30" t="s">
        <v>46</v>
      </c>
      <c r="F13" s="41" t="s">
        <v>39</v>
      </c>
      <c r="G13" s="42">
        <v>9000</v>
      </c>
      <c r="H13" s="33">
        <v>0</v>
      </c>
      <c r="I13" s="33">
        <v>11348</v>
      </c>
      <c r="J13" s="33">
        <v>0</v>
      </c>
      <c r="K13" s="33">
        <v>0</v>
      </c>
      <c r="L13" s="33">
        <v>0</v>
      </c>
      <c r="M13" s="33">
        <v>0</v>
      </c>
      <c r="N13" s="42">
        <v>779</v>
      </c>
      <c r="O13" s="34" t="s">
        <v>39</v>
      </c>
      <c r="P13" s="35"/>
      <c r="Q13" s="35"/>
      <c r="R13" s="35"/>
      <c r="S13" s="35"/>
      <c r="T13" s="35"/>
      <c r="U13" s="35"/>
      <c r="V13" s="35"/>
      <c r="W13" s="35"/>
      <c r="X13" s="43">
        <f t="shared" si="0"/>
        <v>0</v>
      </c>
      <c r="Y13" s="37">
        <f t="shared" si="1"/>
        <v>21127</v>
      </c>
    </row>
    <row r="14" spans="1:25" x14ac:dyDescent="0.35">
      <c r="A14" s="29" t="s">
        <v>50</v>
      </c>
      <c r="B14" s="29" t="s">
        <v>51</v>
      </c>
      <c r="C14" s="30" t="s">
        <v>52</v>
      </c>
      <c r="D14" s="30">
        <v>2027</v>
      </c>
      <c r="E14" s="30" t="s">
        <v>53</v>
      </c>
      <c r="F14" s="41" t="s">
        <v>39</v>
      </c>
      <c r="G14" s="42">
        <v>0</v>
      </c>
      <c r="H14" s="33">
        <v>0</v>
      </c>
      <c r="I14" s="33">
        <v>0</v>
      </c>
      <c r="J14" s="33">
        <v>26468</v>
      </c>
      <c r="K14" s="33">
        <v>225</v>
      </c>
      <c r="L14" s="33">
        <v>0</v>
      </c>
      <c r="M14" s="33">
        <v>0</v>
      </c>
      <c r="N14" s="42">
        <v>765</v>
      </c>
      <c r="O14" s="34" t="s">
        <v>39</v>
      </c>
      <c r="P14" s="35"/>
      <c r="Q14" s="35"/>
      <c r="R14" s="35"/>
      <c r="S14" s="35"/>
      <c r="T14" s="35"/>
      <c r="U14" s="35"/>
      <c r="V14" s="35"/>
      <c r="W14" s="35"/>
      <c r="X14" s="43">
        <f t="shared" si="0"/>
        <v>0</v>
      </c>
      <c r="Y14" s="37">
        <f t="shared" si="1"/>
        <v>27458</v>
      </c>
    </row>
    <row r="15" spans="1:25" x14ac:dyDescent="0.35">
      <c r="A15" s="29" t="s">
        <v>47</v>
      </c>
      <c r="B15" s="29" t="s">
        <v>54</v>
      </c>
      <c r="C15" s="30" t="s">
        <v>55</v>
      </c>
      <c r="D15" s="30">
        <v>2027</v>
      </c>
      <c r="E15" s="30" t="s">
        <v>46</v>
      </c>
      <c r="F15" s="44" t="s">
        <v>39</v>
      </c>
      <c r="G15" s="45">
        <v>10932</v>
      </c>
      <c r="H15" s="33">
        <v>0</v>
      </c>
      <c r="I15" s="33">
        <v>14950</v>
      </c>
      <c r="J15" s="33">
        <v>807</v>
      </c>
      <c r="K15" s="33">
        <v>0</v>
      </c>
      <c r="L15" s="33">
        <v>0</v>
      </c>
      <c r="M15" s="33">
        <v>0</v>
      </c>
      <c r="N15" s="45">
        <v>1226</v>
      </c>
      <c r="O15" s="34" t="s">
        <v>39</v>
      </c>
      <c r="P15" s="35"/>
      <c r="Q15" s="35"/>
      <c r="R15" s="35"/>
      <c r="S15" s="35"/>
      <c r="T15" s="35"/>
      <c r="U15" s="35"/>
      <c r="V15" s="35"/>
      <c r="W15" s="35"/>
      <c r="X15" s="46">
        <f t="shared" si="0"/>
        <v>0</v>
      </c>
      <c r="Y15" s="37">
        <f t="shared" si="1"/>
        <v>27915</v>
      </c>
    </row>
    <row r="16" spans="1:25" x14ac:dyDescent="0.35">
      <c r="A16" s="29" t="s">
        <v>56</v>
      </c>
      <c r="B16" s="29" t="s">
        <v>57</v>
      </c>
      <c r="C16" s="30" t="s">
        <v>58</v>
      </c>
      <c r="D16" s="30">
        <v>2027</v>
      </c>
      <c r="E16" s="30" t="s">
        <v>53</v>
      </c>
      <c r="F16" s="47" t="s">
        <v>39</v>
      </c>
      <c r="G16" s="48">
        <v>0</v>
      </c>
      <c r="H16" s="33">
        <v>55944</v>
      </c>
      <c r="I16" s="33">
        <v>51812</v>
      </c>
      <c r="J16" s="33">
        <v>0</v>
      </c>
      <c r="K16" s="33">
        <v>0</v>
      </c>
      <c r="L16" s="33">
        <v>0</v>
      </c>
      <c r="M16" s="33">
        <v>0</v>
      </c>
      <c r="N16" s="48">
        <v>2747</v>
      </c>
      <c r="O16" s="34" t="s">
        <v>59</v>
      </c>
      <c r="P16" s="35">
        <v>0</v>
      </c>
      <c r="Q16" s="35">
        <v>1</v>
      </c>
      <c r="R16" s="35">
        <v>2</v>
      </c>
      <c r="S16" s="35">
        <v>2</v>
      </c>
      <c r="T16" s="35">
        <v>0</v>
      </c>
      <c r="U16" s="35">
        <v>0</v>
      </c>
      <c r="V16" s="35">
        <v>0</v>
      </c>
      <c r="W16" s="35">
        <v>0</v>
      </c>
      <c r="X16" s="49">
        <f t="shared" si="0"/>
        <v>5</v>
      </c>
      <c r="Y16" s="37">
        <f t="shared" si="1"/>
        <v>110503</v>
      </c>
    </row>
    <row r="17" spans="1:25" x14ac:dyDescent="0.35">
      <c r="A17" s="29" t="s">
        <v>60</v>
      </c>
      <c r="B17" s="29" t="s">
        <v>61</v>
      </c>
      <c r="C17" s="30" t="s">
        <v>62</v>
      </c>
      <c r="D17" s="30">
        <v>2027</v>
      </c>
      <c r="E17" s="30" t="s">
        <v>53</v>
      </c>
      <c r="F17" s="50" t="s">
        <v>39</v>
      </c>
      <c r="G17" s="51">
        <v>0</v>
      </c>
      <c r="H17" s="33">
        <v>108336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51">
        <v>0</v>
      </c>
      <c r="O17" s="34" t="s">
        <v>59</v>
      </c>
      <c r="P17" s="35">
        <v>0</v>
      </c>
      <c r="Q17" s="35">
        <v>0</v>
      </c>
      <c r="R17" s="35">
        <v>8</v>
      </c>
      <c r="S17" s="35">
        <v>2</v>
      </c>
      <c r="T17" s="35">
        <v>0</v>
      </c>
      <c r="U17" s="35">
        <v>0</v>
      </c>
      <c r="V17" s="35">
        <v>0</v>
      </c>
      <c r="W17" s="35">
        <v>0</v>
      </c>
      <c r="X17" s="52">
        <f t="shared" si="0"/>
        <v>10</v>
      </c>
      <c r="Y17" s="37">
        <f t="shared" si="1"/>
        <v>108336</v>
      </c>
    </row>
    <row r="18" spans="1:25" x14ac:dyDescent="0.35">
      <c r="A18" s="29" t="s">
        <v>63</v>
      </c>
      <c r="B18" s="29" t="s">
        <v>64</v>
      </c>
      <c r="C18" s="30" t="s">
        <v>65</v>
      </c>
      <c r="D18" s="30">
        <v>2027</v>
      </c>
      <c r="E18" s="30" t="s">
        <v>53</v>
      </c>
      <c r="F18" s="53" t="s">
        <v>39</v>
      </c>
      <c r="G18" s="54">
        <v>0</v>
      </c>
      <c r="H18" s="33">
        <v>0</v>
      </c>
      <c r="I18" s="33">
        <v>3160</v>
      </c>
      <c r="J18" s="33">
        <v>33754</v>
      </c>
      <c r="K18" s="33">
        <v>0</v>
      </c>
      <c r="L18" s="33">
        <v>0</v>
      </c>
      <c r="M18" s="33">
        <v>0</v>
      </c>
      <c r="N18" s="54">
        <v>1723</v>
      </c>
      <c r="O18" s="34" t="s">
        <v>39</v>
      </c>
      <c r="P18" s="35"/>
      <c r="Q18" s="35"/>
      <c r="R18" s="35"/>
      <c r="S18" s="35"/>
      <c r="T18" s="35"/>
      <c r="U18" s="35"/>
      <c r="V18" s="35"/>
      <c r="W18" s="35"/>
      <c r="X18" s="55">
        <f t="shared" si="0"/>
        <v>0</v>
      </c>
      <c r="Y18" s="37">
        <f t="shared" si="1"/>
        <v>38637</v>
      </c>
    </row>
    <row r="19" spans="1:25" x14ac:dyDescent="0.35">
      <c r="A19" s="29" t="s">
        <v>42</v>
      </c>
      <c r="B19" s="29" t="s">
        <v>66</v>
      </c>
      <c r="C19" s="30" t="s">
        <v>67</v>
      </c>
      <c r="D19" s="30">
        <v>2027</v>
      </c>
      <c r="E19" s="30" t="s">
        <v>68</v>
      </c>
      <c r="F19" s="56" t="s">
        <v>39</v>
      </c>
      <c r="G19" s="57">
        <v>0</v>
      </c>
      <c r="H19" s="33">
        <v>0</v>
      </c>
      <c r="I19" s="33">
        <v>34223</v>
      </c>
      <c r="J19" s="33">
        <v>0</v>
      </c>
      <c r="K19" s="33">
        <v>0</v>
      </c>
      <c r="L19" s="33">
        <v>0</v>
      </c>
      <c r="M19" s="33">
        <v>0</v>
      </c>
      <c r="N19" s="57">
        <v>3200</v>
      </c>
      <c r="O19" s="34" t="s">
        <v>39</v>
      </c>
      <c r="P19" s="35"/>
      <c r="Q19" s="35"/>
      <c r="R19" s="35"/>
      <c r="S19" s="35"/>
      <c r="T19" s="35"/>
      <c r="U19" s="35"/>
      <c r="V19" s="35"/>
      <c r="W19" s="35"/>
      <c r="X19" s="58">
        <f t="shared" si="0"/>
        <v>0</v>
      </c>
      <c r="Y19" s="37">
        <f t="shared" si="1"/>
        <v>37423</v>
      </c>
    </row>
    <row r="20" spans="1:25" x14ac:dyDescent="0.35">
      <c r="A20" s="29" t="s">
        <v>43</v>
      </c>
      <c r="B20" s="29" t="s">
        <v>69</v>
      </c>
      <c r="C20" s="59" t="s">
        <v>70</v>
      </c>
      <c r="D20" s="30">
        <v>2027</v>
      </c>
      <c r="E20" s="30" t="s">
        <v>68</v>
      </c>
      <c r="F20" s="60"/>
      <c r="G20" s="61">
        <v>0</v>
      </c>
      <c r="H20" s="33">
        <v>0</v>
      </c>
      <c r="I20" s="33">
        <v>73578</v>
      </c>
      <c r="J20" s="33">
        <v>0</v>
      </c>
      <c r="K20" s="33">
        <v>0</v>
      </c>
      <c r="L20" s="33">
        <v>0</v>
      </c>
      <c r="M20" s="33">
        <v>0</v>
      </c>
      <c r="N20" s="61">
        <v>7277</v>
      </c>
      <c r="O20" s="34"/>
      <c r="P20" s="35"/>
      <c r="Q20" s="35"/>
      <c r="R20" s="35"/>
      <c r="S20" s="35"/>
      <c r="T20" s="35"/>
      <c r="U20" s="35"/>
      <c r="V20" s="35"/>
      <c r="W20" s="35"/>
      <c r="X20" s="62">
        <f t="shared" si="0"/>
        <v>0</v>
      </c>
      <c r="Y20" s="37">
        <f t="shared" si="1"/>
        <v>80855</v>
      </c>
    </row>
    <row r="21" spans="1:25" x14ac:dyDescent="0.35">
      <c r="A21" s="29" t="s">
        <v>50</v>
      </c>
      <c r="B21" s="29" t="s">
        <v>71</v>
      </c>
      <c r="C21" s="59" t="s">
        <v>72</v>
      </c>
      <c r="D21" s="30">
        <v>2027</v>
      </c>
      <c r="E21" s="30" t="s">
        <v>68</v>
      </c>
      <c r="F21" s="63" t="s">
        <v>39</v>
      </c>
      <c r="G21" s="64">
        <v>0</v>
      </c>
      <c r="H21" s="33">
        <v>0</v>
      </c>
      <c r="I21" s="33">
        <v>41781</v>
      </c>
      <c r="J21" s="33">
        <v>0</v>
      </c>
      <c r="K21" s="33">
        <v>0</v>
      </c>
      <c r="L21" s="33">
        <v>0</v>
      </c>
      <c r="M21" s="33">
        <v>0</v>
      </c>
      <c r="N21" s="64">
        <v>1260</v>
      </c>
      <c r="O21" s="34" t="s">
        <v>39</v>
      </c>
      <c r="P21" s="35"/>
      <c r="Q21" s="35"/>
      <c r="R21" s="35"/>
      <c r="S21" s="35"/>
      <c r="T21" s="35"/>
      <c r="U21" s="35"/>
      <c r="V21" s="35"/>
      <c r="W21" s="35"/>
      <c r="X21" s="65">
        <f t="shared" si="0"/>
        <v>0</v>
      </c>
      <c r="Y21" s="37">
        <f t="shared" si="1"/>
        <v>43041</v>
      </c>
    </row>
    <row r="22" spans="1:25" x14ac:dyDescent="0.35">
      <c r="A22" s="29" t="s">
        <v>36</v>
      </c>
      <c r="B22" s="29" t="s">
        <v>73</v>
      </c>
      <c r="C22" s="59" t="s">
        <v>74</v>
      </c>
      <c r="D22" s="30">
        <v>2027</v>
      </c>
      <c r="E22" s="30" t="s">
        <v>20</v>
      </c>
      <c r="F22" s="66" t="s">
        <v>39</v>
      </c>
      <c r="G22" s="67">
        <v>0</v>
      </c>
      <c r="H22" s="33">
        <v>0</v>
      </c>
      <c r="I22" s="33">
        <v>0</v>
      </c>
      <c r="J22" s="33">
        <v>0</v>
      </c>
      <c r="K22" s="33">
        <v>3191</v>
      </c>
      <c r="L22" s="33">
        <v>0</v>
      </c>
      <c r="M22" s="33">
        <v>0</v>
      </c>
      <c r="N22" s="67">
        <v>209</v>
      </c>
      <c r="O22" s="34" t="s">
        <v>39</v>
      </c>
      <c r="P22" s="35"/>
      <c r="Q22" s="35"/>
      <c r="R22" s="35"/>
      <c r="S22" s="35"/>
      <c r="T22" s="35"/>
      <c r="U22" s="35"/>
      <c r="V22" s="35"/>
      <c r="W22" s="35"/>
      <c r="X22" s="68">
        <f t="shared" si="0"/>
        <v>0</v>
      </c>
      <c r="Y22" s="37">
        <f t="shared" si="1"/>
        <v>3400</v>
      </c>
    </row>
    <row r="23" spans="1:25" x14ac:dyDescent="0.35">
      <c r="A23" s="29" t="s">
        <v>75</v>
      </c>
      <c r="B23" s="29" t="s">
        <v>76</v>
      </c>
      <c r="C23" s="30" t="s">
        <v>77</v>
      </c>
      <c r="D23" s="30">
        <v>2027</v>
      </c>
      <c r="E23" s="30" t="s">
        <v>53</v>
      </c>
      <c r="F23" s="69" t="s">
        <v>39</v>
      </c>
      <c r="G23" s="70">
        <v>0</v>
      </c>
      <c r="H23" s="33">
        <v>42816</v>
      </c>
      <c r="I23" s="33">
        <v>31461</v>
      </c>
      <c r="J23" s="33">
        <v>0</v>
      </c>
      <c r="K23" s="33">
        <v>0</v>
      </c>
      <c r="L23" s="33">
        <v>0</v>
      </c>
      <c r="M23" s="33">
        <v>10600</v>
      </c>
      <c r="N23" s="70">
        <v>7100</v>
      </c>
      <c r="O23" s="34" t="s">
        <v>59</v>
      </c>
      <c r="P23" s="35">
        <v>0</v>
      </c>
      <c r="Q23" s="35">
        <v>2</v>
      </c>
      <c r="R23" s="35">
        <v>3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71">
        <f t="shared" si="0"/>
        <v>5</v>
      </c>
      <c r="Y23" s="37">
        <f t="shared" si="1"/>
        <v>91977</v>
      </c>
    </row>
    <row r="24" spans="1:25" x14ac:dyDescent="0.35">
      <c r="A24" s="29" t="s">
        <v>78</v>
      </c>
      <c r="B24" s="29" t="s">
        <v>79</v>
      </c>
      <c r="C24" s="30" t="s">
        <v>80</v>
      </c>
      <c r="D24" s="30">
        <v>2027</v>
      </c>
      <c r="E24" s="30" t="s">
        <v>53</v>
      </c>
      <c r="F24" s="72" t="s">
        <v>39</v>
      </c>
      <c r="G24" s="73">
        <v>0</v>
      </c>
      <c r="H24" s="33">
        <v>27132</v>
      </c>
      <c r="I24" s="33">
        <v>36258</v>
      </c>
      <c r="J24" s="33">
        <v>0</v>
      </c>
      <c r="K24" s="33">
        <v>0</v>
      </c>
      <c r="L24" s="33">
        <v>0</v>
      </c>
      <c r="M24" s="33">
        <v>0</v>
      </c>
      <c r="N24" s="73">
        <v>1654</v>
      </c>
      <c r="O24" s="34" t="s">
        <v>59</v>
      </c>
      <c r="P24" s="35">
        <v>0</v>
      </c>
      <c r="Q24" s="35">
        <v>0</v>
      </c>
      <c r="R24" s="35">
        <v>1</v>
      </c>
      <c r="S24" s="35">
        <v>0</v>
      </c>
      <c r="T24" s="35">
        <v>1</v>
      </c>
      <c r="U24" s="35">
        <v>0</v>
      </c>
      <c r="V24" s="35">
        <v>0</v>
      </c>
      <c r="W24" s="35">
        <v>0</v>
      </c>
      <c r="X24" s="74">
        <f t="shared" si="0"/>
        <v>2</v>
      </c>
      <c r="Y24" s="37">
        <f t="shared" si="1"/>
        <v>65044</v>
      </c>
    </row>
    <row r="25" spans="1:25" x14ac:dyDescent="0.35">
      <c r="A25" s="29"/>
      <c r="B25" s="29"/>
      <c r="C25" s="30"/>
      <c r="D25" s="30"/>
      <c r="E25" s="30"/>
      <c r="F25" s="75"/>
      <c r="G25" s="76"/>
      <c r="H25" s="33"/>
      <c r="I25" s="33"/>
      <c r="J25" s="33"/>
      <c r="K25" s="33"/>
      <c r="L25" s="33"/>
      <c r="M25" s="33"/>
      <c r="N25" s="76"/>
      <c r="O25" s="34"/>
      <c r="P25" s="35"/>
      <c r="Q25" s="35"/>
      <c r="R25" s="35"/>
      <c r="S25" s="35"/>
      <c r="T25" s="35"/>
      <c r="U25" s="35"/>
      <c r="V25" s="35"/>
      <c r="W25" s="35"/>
      <c r="X25" s="77">
        <f t="shared" si="0"/>
        <v>0</v>
      </c>
      <c r="Y25" s="37">
        <f t="shared" si="1"/>
        <v>0</v>
      </c>
    </row>
    <row r="26" spans="1:25" x14ac:dyDescent="0.35">
      <c r="A26" s="29"/>
      <c r="B26" s="29"/>
      <c r="C26" s="30"/>
      <c r="D26" s="30"/>
      <c r="E26" s="30"/>
      <c r="F26" s="78"/>
      <c r="G26" s="79"/>
      <c r="H26" s="33"/>
      <c r="I26" s="33"/>
      <c r="J26" s="33"/>
      <c r="K26" s="33"/>
      <c r="L26" s="33"/>
      <c r="M26" s="33"/>
      <c r="N26" s="79"/>
      <c r="O26" s="34"/>
      <c r="P26" s="35"/>
      <c r="Q26" s="35"/>
      <c r="R26" s="35"/>
      <c r="S26" s="35"/>
      <c r="T26" s="35"/>
      <c r="U26" s="35"/>
      <c r="V26" s="35"/>
      <c r="W26" s="35"/>
      <c r="X26" s="80">
        <f t="shared" si="0"/>
        <v>0</v>
      </c>
      <c r="Y26" s="37">
        <f t="shared" si="1"/>
        <v>0</v>
      </c>
    </row>
    <row r="27" spans="1:25" x14ac:dyDescent="0.35">
      <c r="A27" s="29"/>
      <c r="B27" s="29"/>
      <c r="C27" s="30"/>
      <c r="D27" s="30"/>
      <c r="E27" s="30"/>
      <c r="F27" s="81"/>
      <c r="G27" s="82"/>
      <c r="H27" s="33"/>
      <c r="I27" s="33"/>
      <c r="J27" s="33"/>
      <c r="K27" s="33"/>
      <c r="L27" s="33"/>
      <c r="M27" s="33"/>
      <c r="N27" s="82"/>
      <c r="O27" s="34"/>
      <c r="P27" s="35"/>
      <c r="Q27" s="35"/>
      <c r="R27" s="35"/>
      <c r="S27" s="35"/>
      <c r="T27" s="35"/>
      <c r="U27" s="35"/>
      <c r="V27" s="35"/>
      <c r="W27" s="35"/>
      <c r="X27" s="83">
        <f t="shared" si="0"/>
        <v>0</v>
      </c>
      <c r="Y27" s="37">
        <f t="shared" si="1"/>
        <v>0</v>
      </c>
    </row>
    <row r="28" spans="1:25" x14ac:dyDescent="0.35">
      <c r="A28" s="29"/>
      <c r="B28" s="29"/>
      <c r="C28" s="30"/>
      <c r="D28" s="30"/>
      <c r="E28" s="30"/>
      <c r="F28" s="84"/>
      <c r="G28" s="85"/>
      <c r="H28" s="33"/>
      <c r="I28" s="33"/>
      <c r="J28" s="33"/>
      <c r="K28" s="33"/>
      <c r="L28" s="33"/>
      <c r="M28" s="33"/>
      <c r="N28" s="85"/>
      <c r="O28" s="34"/>
      <c r="P28" s="35"/>
      <c r="Q28" s="35"/>
      <c r="R28" s="35"/>
      <c r="S28" s="35"/>
      <c r="T28" s="35"/>
      <c r="U28" s="35"/>
      <c r="V28" s="35"/>
      <c r="W28" s="35"/>
      <c r="X28" s="86">
        <f t="shared" si="0"/>
        <v>0</v>
      </c>
      <c r="Y28" s="37">
        <f t="shared" si="1"/>
        <v>0</v>
      </c>
    </row>
    <row r="29" spans="1:25" x14ac:dyDescent="0.35">
      <c r="A29" s="29"/>
      <c r="B29" s="29"/>
      <c r="C29" s="30"/>
      <c r="D29" s="30"/>
      <c r="E29" s="30"/>
      <c r="F29" s="87"/>
      <c r="G29" s="88"/>
      <c r="H29" s="33"/>
      <c r="I29" s="33"/>
      <c r="J29" s="33"/>
      <c r="K29" s="33"/>
      <c r="L29" s="33"/>
      <c r="M29" s="33"/>
      <c r="N29" s="88"/>
      <c r="O29" s="34"/>
      <c r="P29" s="35"/>
      <c r="Q29" s="35"/>
      <c r="R29" s="35"/>
      <c r="S29" s="35"/>
      <c r="T29" s="35"/>
      <c r="U29" s="35"/>
      <c r="V29" s="35"/>
      <c r="W29" s="35"/>
      <c r="X29" s="89">
        <f t="shared" si="0"/>
        <v>0</v>
      </c>
      <c r="Y29" s="37">
        <f t="shared" si="1"/>
        <v>0</v>
      </c>
    </row>
    <row r="30" spans="1:25" x14ac:dyDescent="0.35">
      <c r="A30" s="29"/>
      <c r="B30" s="29"/>
      <c r="C30" s="30"/>
      <c r="D30" s="30"/>
      <c r="E30" s="30"/>
      <c r="F30" s="90"/>
      <c r="G30" s="91"/>
      <c r="H30" s="33"/>
      <c r="I30" s="33"/>
      <c r="J30" s="33"/>
      <c r="K30" s="33"/>
      <c r="L30" s="33"/>
      <c r="M30" s="33"/>
      <c r="N30" s="91"/>
      <c r="O30" s="34"/>
      <c r="P30" s="35"/>
      <c r="Q30" s="35"/>
      <c r="R30" s="35"/>
      <c r="S30" s="35"/>
      <c r="T30" s="35"/>
      <c r="U30" s="35"/>
      <c r="V30" s="35"/>
      <c r="W30" s="35"/>
      <c r="X30" s="92">
        <f t="shared" si="0"/>
        <v>0</v>
      </c>
      <c r="Y30" s="37">
        <f t="shared" si="1"/>
        <v>0</v>
      </c>
    </row>
    <row r="31" spans="1:25" x14ac:dyDescent="0.35">
      <c r="A31" s="29"/>
      <c r="B31" s="29"/>
      <c r="C31" s="30"/>
      <c r="D31" s="30"/>
      <c r="E31" s="30"/>
      <c r="F31" s="93"/>
      <c r="G31" s="94"/>
      <c r="H31" s="33"/>
      <c r="I31" s="33"/>
      <c r="J31" s="33"/>
      <c r="K31" s="33"/>
      <c r="L31" s="33"/>
      <c r="M31" s="33"/>
      <c r="N31" s="94"/>
      <c r="O31" s="34"/>
      <c r="P31" s="35"/>
      <c r="Q31" s="35"/>
      <c r="R31" s="35"/>
      <c r="S31" s="35"/>
      <c r="T31" s="35"/>
      <c r="U31" s="35"/>
      <c r="V31" s="35"/>
      <c r="W31" s="35"/>
      <c r="X31" s="95">
        <f t="shared" si="0"/>
        <v>0</v>
      </c>
      <c r="Y31" s="37">
        <f t="shared" si="1"/>
        <v>0</v>
      </c>
    </row>
    <row r="32" spans="1:25" x14ac:dyDescent="0.35">
      <c r="A32" s="29"/>
      <c r="B32" s="29"/>
      <c r="C32" s="30"/>
      <c r="D32" s="30"/>
      <c r="E32" s="30"/>
      <c r="F32" s="96"/>
      <c r="G32" s="97"/>
      <c r="H32" s="33"/>
      <c r="I32" s="33"/>
      <c r="J32" s="33"/>
      <c r="K32" s="33"/>
      <c r="L32" s="33"/>
      <c r="M32" s="33"/>
      <c r="N32" s="97"/>
      <c r="O32" s="34"/>
      <c r="P32" s="35"/>
      <c r="Q32" s="35"/>
      <c r="R32" s="35"/>
      <c r="S32" s="35"/>
      <c r="T32" s="35"/>
      <c r="U32" s="35"/>
      <c r="V32" s="35"/>
      <c r="W32" s="35"/>
      <c r="X32" s="98">
        <f t="shared" si="0"/>
        <v>0</v>
      </c>
      <c r="Y32" s="37">
        <f t="shared" si="1"/>
        <v>0</v>
      </c>
    </row>
    <row r="33" spans="1:25" x14ac:dyDescent="0.35">
      <c r="A33" s="29"/>
      <c r="B33" s="29"/>
      <c r="C33" s="30"/>
      <c r="D33" s="30"/>
      <c r="E33" s="30"/>
      <c r="F33" s="99"/>
      <c r="G33" s="100"/>
      <c r="H33" s="33"/>
      <c r="I33" s="33"/>
      <c r="J33" s="33"/>
      <c r="K33" s="33"/>
      <c r="L33" s="33"/>
      <c r="M33" s="33"/>
      <c r="N33" s="100"/>
      <c r="O33" s="34"/>
      <c r="P33" s="35"/>
      <c r="Q33" s="35"/>
      <c r="R33" s="35"/>
      <c r="S33" s="35"/>
      <c r="T33" s="35"/>
      <c r="U33" s="35"/>
      <c r="V33" s="35"/>
      <c r="W33" s="35"/>
      <c r="X33" s="101">
        <f t="shared" si="0"/>
        <v>0</v>
      </c>
      <c r="Y33" s="37">
        <f t="shared" si="1"/>
        <v>0</v>
      </c>
    </row>
    <row r="34" spans="1:25" x14ac:dyDescent="0.35">
      <c r="A34" s="29"/>
      <c r="B34" s="29"/>
      <c r="C34" s="30"/>
      <c r="D34" s="30"/>
      <c r="E34" s="30"/>
      <c r="F34" s="102"/>
      <c r="G34" s="103"/>
      <c r="H34" s="33"/>
      <c r="I34" s="33"/>
      <c r="J34" s="33"/>
      <c r="K34" s="33"/>
      <c r="L34" s="33"/>
      <c r="M34" s="33"/>
      <c r="N34" s="103"/>
      <c r="O34" s="34"/>
      <c r="P34" s="35"/>
      <c r="Q34" s="35"/>
      <c r="R34" s="35"/>
      <c r="S34" s="35"/>
      <c r="T34" s="35"/>
      <c r="U34" s="35"/>
      <c r="V34" s="35"/>
      <c r="W34" s="35"/>
      <c r="X34" s="104">
        <f t="shared" si="0"/>
        <v>0</v>
      </c>
      <c r="Y34" s="37">
        <f t="shared" si="1"/>
        <v>0</v>
      </c>
    </row>
  </sheetData>
  <autoFilter ref="A10:Y34" xr:uid="{105AFCF5-D6A1-480B-AC7F-CE9701F73569}"/>
  <conditionalFormatting sqref="D11:D34">
    <cfRule type="expression" dxfId="2" priority="3">
      <formula>OR($D11&gt;2027,AND($D11&lt;2027,$D11&lt;&gt;""))</formula>
    </cfRule>
  </conditionalFormatting>
  <conditionalFormatting sqref="Y11:Y34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type="list" allowBlank="1" showInputMessage="1" showErrorMessage="1" sqref="O11:O34" xr:uid="{93430776-9297-4333-B367-82853460E7C5}">
      <formula1>"FMR, Actual Rent"</formula1>
    </dataValidation>
    <dataValidation type="list" allowBlank="1" showInputMessage="1" showErrorMessage="1" sqref="F11:F34" xr:uid="{4D2F6FB7-6905-4686-8690-958740701B86}">
      <formula1>"DV, YHDP"</formula1>
    </dataValidation>
    <dataValidation allowBlank="1" showErrorMessage="1" sqref="A10:Y10" xr:uid="{C85BEC11-DD3A-4D1B-B706-06C570880088}"/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Crouse, Caroline P</cp:lastModifiedBy>
  <dcterms:created xsi:type="dcterms:W3CDTF">2026-06-17T19:57:09Z</dcterms:created>
  <dcterms:modified xsi:type="dcterms:W3CDTF">2026-07-10T19:06:38Z</dcterms:modified>
</cp:coreProperties>
</file>